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G23" i="1"/>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22"/>
  <c r="D89"/>
  <c r="E89"/>
  <c r="F89"/>
  <c r="D59"/>
  <c r="E59"/>
  <c r="F59"/>
  <c r="D95"/>
  <c r="E95"/>
  <c r="D93"/>
  <c r="E93"/>
  <c r="F93"/>
  <c r="D91"/>
  <c r="E91"/>
  <c r="F91"/>
  <c r="D58"/>
  <c r="E58"/>
  <c r="F58"/>
  <c r="D51"/>
  <c r="E51"/>
  <c r="F51"/>
  <c r="D44"/>
  <c r="E44"/>
  <c r="F44"/>
  <c r="D42"/>
  <c r="E42"/>
  <c r="F42"/>
  <c r="D39"/>
  <c r="E39"/>
  <c r="F39"/>
  <c r="D32"/>
  <c r="E32"/>
  <c r="F32"/>
  <c r="D30"/>
  <c r="E30"/>
  <c r="F30"/>
  <c r="D25"/>
  <c r="D22" s="1"/>
  <c r="E25"/>
  <c r="F25"/>
  <c r="D23"/>
  <c r="E23"/>
  <c r="F23"/>
  <c r="F50" l="1"/>
  <c r="F49" s="1"/>
  <c r="E50"/>
  <c r="E49" s="1"/>
  <c r="D50"/>
  <c r="D49" s="1"/>
  <c r="F22"/>
  <c r="E22"/>
  <c r="F95" l="1"/>
  <c r="C44" l="1"/>
  <c r="C93"/>
  <c r="C89" l="1"/>
  <c r="C59"/>
  <c r="C91"/>
  <c r="C51" l="1"/>
  <c r="C32"/>
  <c r="C25"/>
  <c r="C58"/>
  <c r="C50" s="1"/>
  <c r="C56"/>
  <c r="C46"/>
  <c r="C42"/>
  <c r="C39"/>
  <c r="C23"/>
  <c r="C30"/>
  <c r="C22" l="1"/>
  <c r="C49"/>
  <c r="C95" l="1"/>
</calcChain>
</file>

<file path=xl/sharedStrings.xml><?xml version="1.0" encoding="utf-8"?>
<sst xmlns="http://schemas.openxmlformats.org/spreadsheetml/2006/main" count="139" uniqueCount="138">
  <si>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</si>
  <si>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</si>
  <si>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</si>
  <si>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</si>
  <si>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</si>
  <si>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</si>
  <si>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</si>
  <si>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</si>
  <si>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</si>
  <si>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</si>
  <si>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</si>
  <si>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</si>
  <si>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</si>
  <si>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</si>
  <si>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</si>
  <si>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</si>
  <si>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</si>
  <si>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</si>
  <si>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</si>
  <si>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</si>
  <si>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</si>
  <si>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</si>
  <si>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</si>
  <si>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</si>
  <si>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</si>
  <si>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</si>
  <si>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</si>
  <si>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</si>
  <si>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</si>
  <si>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</si>
  <si>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</si>
  <si>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</si>
  <si>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</si>
  <si>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</si>
  <si>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</si>
  <si>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</si>
  <si>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</si>
  <si>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</si>
  <si>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</si>
  <si>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</si>
  <si>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</si>
  <si>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</si>
  <si>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</si>
  <si>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</si>
  <si>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</si>
  <si>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</si>
  <si>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</si>
  <si>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</si>
  <si>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</si>
  <si>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</si>
  <si>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</si>
  <si>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</si>
  <si>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</si>
  <si>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</si>
  <si>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</si>
  <si>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</si>
  <si>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</si>
  <si>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</si>
  <si>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</si>
  <si>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</si>
  <si>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</si>
  <si>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</si>
  <si>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</si>
  <si>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</si>
  <si>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</si>
  <si>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</si>
  <si>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</si>
  <si>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</si>
  <si>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</si>
  <si>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</si>
  <si>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</si>
  <si>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</si>
  <si>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</si>
  <si>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</si>
  <si>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</si>
  <si>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</si>
  <si>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</si>
  <si>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</si>
  <si>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</si>
  <si>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</si>
  <si>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</si>
  <si>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</si>
  <si>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</si>
  <si>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</si>
  <si>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</si>
  <si>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</si>
  <si>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</si>
  <si>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</si>
  <si>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</si>
  <si>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</si>
  <si>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</si>
  <si>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</si>
  <si>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</si>
  <si>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</si>
  <si>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</si>
  <si>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</si>
  <si>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</si>
  <si>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</si>
  <si>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</si>
  <si>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</si>
  <si>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</si>
  <si>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</si>
  <si>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</si>
  <si>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</si>
  <si>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</si>
  <si>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</si>
  <si>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</si>
  <si>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</si>
  <si>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</si>
  <si>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</si>
  <si>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</si>
  <si>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</si>
  <si>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</si>
  <si>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</si>
  <si>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</si>
  <si>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</si>
  <si>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</si>
  <si>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</si>
  <si>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</si>
  <si>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</si>
  <si>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</si>
  <si>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</si>
  <si>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</si>
  <si>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</si>
  <si>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</si>
  <si>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</si>
  <si>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</si>
  <si>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</si>
  <si>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</si>
  <si>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1 14 00000 00 0000 000</t>
  </si>
  <si>
    <t xml:space="preserve"> 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</si>
  <si>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</si>
  <si>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материальных и нематериальных активов</t>
  </si>
  <si>
    <t>Процент исполнения</t>
  </si>
  <si>
    <t>План  2024 года</t>
  </si>
  <si>
    <t xml:space="preserve">Исполнено за 2024 год </t>
  </si>
  <si>
    <t xml:space="preserve">Доходы   бюджета  по кодам  классификации доходов бюджета  Гривенского сельского поселения Калининского района за 2024 год  
по кодам видов (подвидов) доходов на 2024 год 
</t>
  </si>
  <si>
    <t xml:space="preserve">от __  мая 2025 г. № ___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</si>
</sst>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4"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xf numFmtId="0" fontId="0" fillId="0" borderId="1" xfId="0" applyBorder="1"/>
    <xf numFmtId="165" fontId="2" fillId="2" borderId="3" xfId="0" applyNumberFormat="1" applyFont="1" applyFill="1" applyBorder="1" applyAlignment="1">
      <alignment horizontal="center" vertical="center" wrapText="1"/>
    </xf>
    <xf numFmtId="0" fontId="9" fillId="2" borderId="0"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00"/>
  <sheetViews>
    <sheetView tabSelected="1" topLeftCell="A7" zoomScale="75" zoomScaleNormal="75" zoomScaleSheetLayoutView="75" workbookViewId="0">
      <selection activeCell="B95" sqref="B95"/>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 min="6" max="6" width="15.5703125" customWidth="1"/>
    <col min="7" max="7" width="13.85546875" customWidth="1"/>
  </cols>
  <sheetData>
    <row r="1" spans="1:7" ht="24.75" hidden="1" customHeight="1">
      <c r="A1" s="64"/>
      <c r="B1" s="64"/>
      <c r="C1" s="64"/>
      <c r="D1" s="64"/>
      <c r="E1" s="64"/>
      <c r="F1" s="64"/>
      <c r="G1" s="64"/>
    </row>
    <row r="2" spans="1:7" ht="20.25" hidden="1" customHeight="1">
      <c r="A2" s="64"/>
      <c r="B2" s="64"/>
      <c r="C2" s="64"/>
      <c r="D2" s="64"/>
      <c r="E2" s="64"/>
      <c r="F2" s="64"/>
      <c r="G2" s="64"/>
    </row>
    <row r="3" spans="1:7" ht="18" hidden="1" customHeight="1">
      <c r="A3" s="64"/>
      <c r="B3" s="64"/>
      <c r="C3" s="64"/>
      <c r="D3" s="64"/>
      <c r="E3" s="64"/>
      <c r="F3" s="64"/>
      <c r="G3" s="64"/>
    </row>
    <row r="4" spans="1:7" ht="15" hidden="1" customHeight="1">
      <c r="A4" s="64"/>
      <c r="B4" s="64"/>
      <c r="C4" s="64"/>
      <c r="D4" s="64"/>
      <c r="E4" s="64"/>
      <c r="F4" s="64"/>
      <c r="G4" s="64"/>
    </row>
    <row r="5" spans="1:7" ht="16.5" hidden="1" customHeight="1">
      <c r="A5" s="64"/>
      <c r="B5" s="64"/>
      <c r="C5" s="64"/>
      <c r="D5" s="64"/>
      <c r="E5" s="64"/>
      <c r="F5" s="64"/>
      <c r="G5" s="64"/>
    </row>
    <row r="6" spans="1:7" ht="21" hidden="1" customHeight="1">
      <c r="A6" s="64"/>
      <c r="B6" s="64"/>
      <c r="C6" s="54"/>
      <c r="D6" s="54"/>
      <c r="E6" s="54"/>
      <c r="F6" s="54"/>
      <c r="G6" s="64"/>
    </row>
    <row r="7" spans="1:7" ht="15.75" customHeight="1">
      <c r="A7" s="64"/>
      <c r="B7" s="64"/>
      <c r="C7" s="54" t="s">
        <v>100</v>
      </c>
      <c r="D7" s="54"/>
      <c r="E7" s="54"/>
      <c r="F7" s="54"/>
      <c r="G7" s="64"/>
    </row>
    <row r="8" spans="1:7" ht="18.75" customHeight="1">
      <c r="A8" s="64"/>
      <c r="B8" s="64"/>
      <c r="C8" s="55" t="s">
        <v>101</v>
      </c>
      <c r="D8" s="55"/>
      <c r="E8" s="55"/>
      <c r="F8" s="55"/>
      <c r="G8" s="64"/>
    </row>
    <row r="9" spans="1:7" ht="19.5" customHeight="1">
      <c r="A9" s="64"/>
      <c r="B9" s="64"/>
      <c r="C9" s="54" t="s">
        <v>102</v>
      </c>
      <c r="D9" s="54"/>
      <c r="E9" s="54"/>
      <c r="F9" s="54"/>
      <c r="G9" s="64"/>
    </row>
    <row r="10" spans="1:7" ht="21" customHeight="1">
      <c r="A10" s="64"/>
      <c r="B10" s="64"/>
      <c r="C10" s="54" t="s">
        <v>103</v>
      </c>
      <c r="D10" s="54"/>
      <c r="E10" s="54"/>
      <c r="F10" s="54"/>
      <c r="G10" s="64"/>
    </row>
    <row r="11" spans="1:7" ht="24" customHeight="1">
      <c r="A11" s="64"/>
      <c r="B11" s="64"/>
      <c r="C11" s="54" t="s">
        <v>104</v>
      </c>
      <c r="D11" s="54"/>
      <c r="E11" s="54"/>
      <c r="F11" s="54"/>
      <c r="G11" s="64"/>
    </row>
    <row r="12" spans="1:7" ht="21.75" customHeight="1">
      <c r="A12" s="64"/>
      <c r="B12" s="64"/>
      <c r="C12" s="54" t="s">
        <v>137</v>
      </c>
      <c r="D12" s="54"/>
      <c r="E12" s="54"/>
      <c r="F12" s="54"/>
      <c r="G12" s="64"/>
    </row>
    <row r="13" spans="1:7" ht="10.5" customHeight="1">
      <c r="A13" s="64"/>
      <c r="B13" s="64"/>
      <c r="C13" s="56"/>
      <c r="D13" s="56"/>
      <c r="E13" s="56"/>
      <c r="F13" s="56"/>
      <c r="G13" s="64"/>
    </row>
    <row r="14" spans="1:7" ht="15" hidden="1" customHeight="1">
      <c r="A14" s="64"/>
      <c r="B14" s="64"/>
      <c r="C14" s="64"/>
      <c r="D14" s="64"/>
      <c r="E14" s="64"/>
      <c r="F14" s="64"/>
      <c r="G14" s="64"/>
    </row>
    <row r="15" spans="1:7" ht="17.25" hidden="1" customHeight="1">
      <c r="A15" s="64"/>
      <c r="B15" s="64"/>
      <c r="C15" s="64"/>
      <c r="D15" s="64"/>
      <c r="E15" s="64"/>
      <c r="F15" s="64"/>
      <c r="G15" s="64"/>
    </row>
    <row r="16" spans="1:7" ht="17.25" hidden="1" customHeight="1">
      <c r="A16" s="64"/>
      <c r="B16" s="64"/>
      <c r="C16" s="64"/>
      <c r="D16" s="64"/>
      <c r="E16" s="64"/>
      <c r="F16" s="64"/>
      <c r="G16" s="64"/>
    </row>
    <row r="17" spans="1:13" ht="36.75" customHeight="1">
      <c r="A17" s="59" t="s">
        <v>136</v>
      </c>
      <c r="B17" s="59"/>
      <c r="C17" s="59"/>
      <c r="D17" s="59"/>
      <c r="E17" s="59"/>
    </row>
    <row r="18" spans="1:13" ht="17.25" customHeight="1" thickBot="1">
      <c r="A18" s="11"/>
      <c r="B18" s="14"/>
      <c r="D18" s="60" t="s">
        <v>52</v>
      </c>
      <c r="E18" s="60"/>
      <c r="G18" s="39" t="s">
        <v>105</v>
      </c>
    </row>
    <row r="19" spans="1:13" ht="18.75" hidden="1">
      <c r="A19" s="9"/>
      <c r="B19" s="14"/>
      <c r="C19" s="5"/>
    </row>
    <row r="20" spans="1:13" ht="46.5" customHeight="1" thickBot="1">
      <c r="A20" s="21" t="s">
        <v>0</v>
      </c>
      <c r="B20" s="30" t="s">
        <v>1</v>
      </c>
      <c r="C20" s="66" t="s">
        <v>134</v>
      </c>
      <c r="D20" s="67"/>
      <c r="E20" s="67"/>
      <c r="F20" s="68" t="s">
        <v>135</v>
      </c>
      <c r="G20" s="69" t="s">
        <v>133</v>
      </c>
    </row>
    <row r="21" spans="1:13" ht="0.75" hidden="1" customHeight="1">
      <c r="A21" s="20"/>
      <c r="B21" s="31"/>
      <c r="C21" s="19"/>
      <c r="D21" s="22"/>
      <c r="E21" s="22"/>
      <c r="F21" s="65"/>
      <c r="G21" s="65"/>
    </row>
    <row r="22" spans="1:13" ht="22.5" customHeight="1">
      <c r="A22" s="1" t="s">
        <v>2</v>
      </c>
      <c r="B22" s="32" t="s">
        <v>115</v>
      </c>
      <c r="C22" s="4">
        <f>+C23+C25+C30+C32+C39+C42+C46+C44</f>
        <v>28917.499999999996</v>
      </c>
      <c r="D22" s="4">
        <f t="shared" ref="D22:F22" si="0">+D23+D25+D30+D32+D39+D42+D46+D44</f>
        <v>0</v>
      </c>
      <c r="E22" s="4">
        <f t="shared" si="0"/>
        <v>0</v>
      </c>
      <c r="F22" s="4">
        <f t="shared" si="0"/>
        <v>30979.8</v>
      </c>
      <c r="G22" s="72">
        <f>F22*100/C22</f>
        <v>107.13166767528314</v>
      </c>
    </row>
    <row r="23" spans="1:13" ht="22.5" customHeight="1">
      <c r="A23" s="1" t="s">
        <v>56</v>
      </c>
      <c r="B23" s="32" t="s">
        <v>61</v>
      </c>
      <c r="C23" s="40">
        <f>C24</f>
        <v>6311.4</v>
      </c>
      <c r="D23" s="40">
        <f t="shared" ref="D23:F23" si="1">D24</f>
        <v>0</v>
      </c>
      <c r="E23" s="40">
        <f t="shared" si="1"/>
        <v>0</v>
      </c>
      <c r="F23" s="40">
        <f t="shared" si="1"/>
        <v>7653.3</v>
      </c>
      <c r="G23" s="72">
        <f t="shared" ref="G23:G86" si="2">F23*100/C23</f>
        <v>121.26152676109898</v>
      </c>
    </row>
    <row r="24" spans="1:13" ht="119.25" customHeight="1">
      <c r="A24" s="2" t="s">
        <v>40</v>
      </c>
      <c r="B24" s="33" t="s">
        <v>39</v>
      </c>
      <c r="C24" s="53">
        <v>6311.4</v>
      </c>
      <c r="D24" s="25"/>
      <c r="E24" s="23"/>
      <c r="F24" s="70">
        <v>7653.3</v>
      </c>
      <c r="G24" s="71">
        <f t="shared" si="2"/>
        <v>121.26152676109898</v>
      </c>
    </row>
    <row r="25" spans="1:13" ht="57.75" customHeight="1">
      <c r="A25" s="1" t="s">
        <v>57</v>
      </c>
      <c r="B25" s="32" t="s">
        <v>58</v>
      </c>
      <c r="C25" s="41">
        <f>+C26+C27+C28+C29</f>
        <v>5292.7</v>
      </c>
      <c r="D25" s="41">
        <f t="shared" ref="D25:F25" si="3">+D26+D27+D28+D29</f>
        <v>0</v>
      </c>
      <c r="E25" s="41">
        <f t="shared" si="3"/>
        <v>0</v>
      </c>
      <c r="F25" s="41">
        <f t="shared" si="3"/>
        <v>5677.4</v>
      </c>
      <c r="G25" s="72">
        <f t="shared" si="2"/>
        <v>107.26850189884181</v>
      </c>
    </row>
    <row r="26" spans="1:13" ht="127.5" customHeight="1">
      <c r="A26" s="2" t="s">
        <v>72</v>
      </c>
      <c r="B26" s="34" t="s">
        <v>73</v>
      </c>
      <c r="C26" s="44">
        <v>2300</v>
      </c>
      <c r="D26" s="26"/>
      <c r="E26" s="23"/>
      <c r="F26" s="70">
        <v>2933.1</v>
      </c>
      <c r="G26" s="71">
        <f t="shared" si="2"/>
        <v>127.52608695652174</v>
      </c>
      <c r="H26" s="64"/>
      <c r="I26" s="64"/>
      <c r="J26" s="64"/>
      <c r="K26" s="64"/>
      <c r="L26" s="64"/>
      <c r="M26" s="64"/>
    </row>
    <row r="27" spans="1:13" ht="135.75" customHeight="1">
      <c r="A27" s="2" t="s">
        <v>74</v>
      </c>
      <c r="B27" s="34" t="s">
        <v>77</v>
      </c>
      <c r="C27" s="44">
        <v>18</v>
      </c>
      <c r="D27" s="26"/>
      <c r="E27" s="23"/>
      <c r="F27" s="71">
        <v>17</v>
      </c>
      <c r="G27" s="71">
        <f t="shared" si="2"/>
        <v>94.444444444444443</v>
      </c>
      <c r="H27" s="16"/>
      <c r="I27" s="16"/>
      <c r="J27" s="16"/>
      <c r="K27" s="16"/>
      <c r="L27" s="16"/>
      <c r="M27" s="16"/>
    </row>
    <row r="28" spans="1:13" ht="118.5" customHeight="1">
      <c r="A28" s="2" t="s">
        <v>75</v>
      </c>
      <c r="B28" s="34" t="s">
        <v>78</v>
      </c>
      <c r="C28" s="44">
        <v>3319.7</v>
      </c>
      <c r="D28" s="26"/>
      <c r="E28" s="23"/>
      <c r="F28" s="70">
        <v>3046.6</v>
      </c>
      <c r="G28" s="71">
        <f t="shared" si="2"/>
        <v>91.773353013826551</v>
      </c>
      <c r="H28" s="16"/>
      <c r="I28" s="16"/>
      <c r="J28" s="16"/>
      <c r="K28" s="16"/>
      <c r="L28" s="16"/>
      <c r="M28" s="16"/>
    </row>
    <row r="29" spans="1:13" ht="122.25" customHeight="1">
      <c r="A29" s="2" t="s">
        <v>76</v>
      </c>
      <c r="B29" s="34" t="s">
        <v>79</v>
      </c>
      <c r="C29" s="44">
        <v>-345</v>
      </c>
      <c r="D29" s="26"/>
      <c r="E29" s="23"/>
      <c r="F29" s="70">
        <v>-319.3</v>
      </c>
      <c r="G29" s="71">
        <f t="shared" si="2"/>
        <v>92.550724637681157</v>
      </c>
      <c r="H29" s="16"/>
      <c r="I29" s="16"/>
      <c r="J29" s="16"/>
      <c r="K29" s="16"/>
      <c r="L29" s="16"/>
      <c r="M29" s="16"/>
    </row>
    <row r="30" spans="1:13" ht="30.75" customHeight="1">
      <c r="A30" s="1" t="s">
        <v>59</v>
      </c>
      <c r="B30" s="35" t="s">
        <v>89</v>
      </c>
      <c r="C30" s="42">
        <f>+C31</f>
        <v>2674.4</v>
      </c>
      <c r="D30" s="42">
        <f t="shared" ref="D30:F30" si="4">+D31</f>
        <v>0</v>
      </c>
      <c r="E30" s="42">
        <f t="shared" si="4"/>
        <v>0</v>
      </c>
      <c r="F30" s="42">
        <f t="shared" si="4"/>
        <v>2674.4</v>
      </c>
      <c r="G30" s="72">
        <f t="shared" si="2"/>
        <v>100</v>
      </c>
      <c r="H30" s="16"/>
      <c r="I30" s="16"/>
      <c r="J30" s="16"/>
      <c r="K30" s="16"/>
      <c r="L30" s="16"/>
      <c r="M30" s="16"/>
    </row>
    <row r="31" spans="1:13" ht="24" customHeight="1">
      <c r="A31" s="2" t="s">
        <v>41</v>
      </c>
      <c r="B31" s="33" t="s">
        <v>3</v>
      </c>
      <c r="C31" s="43">
        <v>2674.4</v>
      </c>
      <c r="D31" s="27"/>
      <c r="E31" s="23"/>
      <c r="F31" s="70">
        <v>2674.4</v>
      </c>
      <c r="G31" s="71">
        <f t="shared" si="2"/>
        <v>100</v>
      </c>
    </row>
    <row r="32" spans="1:13" ht="39" customHeight="1">
      <c r="A32" s="17" t="s">
        <v>60</v>
      </c>
      <c r="B32" s="36" t="s">
        <v>90</v>
      </c>
      <c r="C32" s="40">
        <f>+C33+C34+C35+C36+C37+C38</f>
        <v>8187.2</v>
      </c>
      <c r="D32" s="40">
        <f t="shared" ref="D32:F32" si="5">+D33+D34+D35+D36+D37+D38</f>
        <v>0</v>
      </c>
      <c r="E32" s="40">
        <f t="shared" si="5"/>
        <v>0</v>
      </c>
      <c r="F32" s="40">
        <f t="shared" si="5"/>
        <v>8523</v>
      </c>
      <c r="G32" s="72">
        <f t="shared" si="2"/>
        <v>104.1015243306625</v>
      </c>
    </row>
    <row r="33" spans="1:7" ht="77.25" customHeight="1">
      <c r="A33" s="45" t="s">
        <v>120</v>
      </c>
      <c r="B33" s="46" t="s">
        <v>117</v>
      </c>
      <c r="C33" s="43">
        <v>2415.8000000000002</v>
      </c>
      <c r="D33" s="27"/>
      <c r="E33" s="23"/>
      <c r="F33" s="70">
        <v>2608.6</v>
      </c>
      <c r="G33" s="71">
        <f t="shared" si="2"/>
        <v>107.98079311201258</v>
      </c>
    </row>
    <row r="34" spans="1:7" ht="77.25" hidden="1" customHeight="1">
      <c r="A34" s="45" t="s">
        <v>92</v>
      </c>
      <c r="B34" s="46" t="s">
        <v>91</v>
      </c>
      <c r="C34" s="43">
        <v>0</v>
      </c>
      <c r="D34" s="27"/>
      <c r="E34" s="23"/>
      <c r="F34" s="70"/>
      <c r="G34" s="71" t="e">
        <f t="shared" si="2"/>
        <v>#DIV/0!</v>
      </c>
    </row>
    <row r="35" spans="1:7" ht="69.75" customHeight="1">
      <c r="A35" s="45" t="s">
        <v>121</v>
      </c>
      <c r="B35" s="46" t="s">
        <v>118</v>
      </c>
      <c r="C35" s="43">
        <v>2473.6999999999998</v>
      </c>
      <c r="D35" s="27"/>
      <c r="E35" s="23"/>
      <c r="F35" s="70">
        <v>2477</v>
      </c>
      <c r="G35" s="71">
        <f t="shared" si="2"/>
        <v>100.13340340380807</v>
      </c>
    </row>
    <row r="36" spans="1:7" ht="0.75" hidden="1" customHeight="1">
      <c r="A36" s="45" t="s">
        <v>94</v>
      </c>
      <c r="B36" s="46" t="s">
        <v>93</v>
      </c>
      <c r="C36" s="43">
        <v>0</v>
      </c>
      <c r="D36" s="27"/>
      <c r="E36" s="23"/>
      <c r="F36" s="70"/>
      <c r="G36" s="71" t="e">
        <f t="shared" si="2"/>
        <v>#DIV/0!</v>
      </c>
    </row>
    <row r="37" spans="1:7" ht="65.25" customHeight="1">
      <c r="A37" s="45" t="s">
        <v>122</v>
      </c>
      <c r="B37" s="46" t="s">
        <v>119</v>
      </c>
      <c r="C37" s="43">
        <v>3297.7</v>
      </c>
      <c r="D37" s="27"/>
      <c r="E37" s="23"/>
      <c r="F37" s="70">
        <v>3437.4</v>
      </c>
      <c r="G37" s="71">
        <f t="shared" si="2"/>
        <v>104.23628589623071</v>
      </c>
    </row>
    <row r="38" spans="1:7" ht="65.25" hidden="1" customHeight="1">
      <c r="A38" s="2" t="s">
        <v>96</v>
      </c>
      <c r="B38" s="33" t="s">
        <v>95</v>
      </c>
      <c r="C38" s="43">
        <v>0</v>
      </c>
      <c r="D38" s="27"/>
      <c r="E38" s="23"/>
      <c r="F38" s="70"/>
      <c r="G38" s="71" t="e">
        <f t="shared" si="2"/>
        <v>#DIV/0!</v>
      </c>
    </row>
    <row r="39" spans="1:7" ht="59.25" customHeight="1">
      <c r="A39" s="1" t="s">
        <v>64</v>
      </c>
      <c r="B39" s="32" t="s">
        <v>80</v>
      </c>
      <c r="C39" s="40">
        <f>+C40+C41</f>
        <v>234.5</v>
      </c>
      <c r="D39" s="40">
        <f t="shared" ref="D39:F39" si="6">+D40+D41</f>
        <v>0</v>
      </c>
      <c r="E39" s="40">
        <f t="shared" si="6"/>
        <v>0</v>
      </c>
      <c r="F39" s="40">
        <f t="shared" si="6"/>
        <v>234.5</v>
      </c>
      <c r="G39" s="72">
        <f t="shared" si="2"/>
        <v>100</v>
      </c>
    </row>
    <row r="40" spans="1:7" ht="117.75" customHeight="1">
      <c r="A40" s="2" t="s">
        <v>42</v>
      </c>
      <c r="B40" s="33" t="s">
        <v>38</v>
      </c>
      <c r="C40" s="43">
        <v>234.5</v>
      </c>
      <c r="D40" s="27"/>
      <c r="E40" s="23"/>
      <c r="F40" s="70">
        <v>234.5</v>
      </c>
      <c r="G40" s="71">
        <f t="shared" si="2"/>
        <v>100</v>
      </c>
    </row>
    <row r="41" spans="1:7" ht="173.25" hidden="1" customHeight="1">
      <c r="A41" s="2" t="s">
        <v>55</v>
      </c>
      <c r="B41" s="37" t="s">
        <v>97</v>
      </c>
      <c r="C41" s="43">
        <v>0</v>
      </c>
      <c r="D41" s="27"/>
      <c r="E41" s="23"/>
      <c r="F41" s="70"/>
      <c r="G41" s="71" t="e">
        <f t="shared" si="2"/>
        <v>#DIV/0!</v>
      </c>
    </row>
    <row r="42" spans="1:7" ht="45.75" customHeight="1">
      <c r="A42" s="1" t="s">
        <v>65</v>
      </c>
      <c r="B42" s="38" t="s">
        <v>66</v>
      </c>
      <c r="C42" s="40">
        <f>+C43</f>
        <v>21</v>
      </c>
      <c r="D42" s="40">
        <f t="shared" ref="D42:F42" si="7">+D43</f>
        <v>0</v>
      </c>
      <c r="E42" s="40">
        <f t="shared" si="7"/>
        <v>0</v>
      </c>
      <c r="F42" s="40">
        <f t="shared" si="7"/>
        <v>20.9</v>
      </c>
      <c r="G42" s="72">
        <f t="shared" si="2"/>
        <v>99.523809523809518</v>
      </c>
    </row>
    <row r="43" spans="1:7" ht="38.25" customHeight="1">
      <c r="A43" s="2" t="s">
        <v>43</v>
      </c>
      <c r="B43" s="33" t="s">
        <v>98</v>
      </c>
      <c r="C43" s="43">
        <v>21</v>
      </c>
      <c r="D43" s="6"/>
      <c r="E43" s="23"/>
      <c r="F43" s="70">
        <v>20.9</v>
      </c>
      <c r="G43" s="71">
        <f t="shared" si="2"/>
        <v>99.523809523809518</v>
      </c>
    </row>
    <row r="44" spans="1:7" ht="38.25" customHeight="1">
      <c r="A44" s="1" t="s">
        <v>129</v>
      </c>
      <c r="B44" s="32" t="s">
        <v>132</v>
      </c>
      <c r="C44" s="40">
        <f>C45</f>
        <v>6196.3</v>
      </c>
      <c r="D44" s="40">
        <f t="shared" ref="D44:F44" si="8">D45</f>
        <v>0</v>
      </c>
      <c r="E44" s="40">
        <f t="shared" si="8"/>
        <v>0</v>
      </c>
      <c r="F44" s="40">
        <f t="shared" si="8"/>
        <v>6196.3</v>
      </c>
      <c r="G44" s="72">
        <f t="shared" si="2"/>
        <v>100</v>
      </c>
    </row>
    <row r="45" spans="1:7" ht="96" customHeight="1">
      <c r="A45" s="2" t="s">
        <v>130</v>
      </c>
      <c r="B45" s="33" t="s">
        <v>131</v>
      </c>
      <c r="C45" s="43">
        <v>6196.3</v>
      </c>
      <c r="D45" s="6"/>
      <c r="E45" s="23"/>
      <c r="F45" s="70">
        <v>6196.3</v>
      </c>
      <c r="G45" s="71">
        <f t="shared" si="2"/>
        <v>100</v>
      </c>
    </row>
    <row r="46" spans="1:7" ht="38.25" hidden="1" customHeight="1">
      <c r="A46" s="1" t="s">
        <v>67</v>
      </c>
      <c r="B46" s="32" t="s">
        <v>68</v>
      </c>
      <c r="C46" s="40">
        <f>+C47+C48</f>
        <v>0</v>
      </c>
      <c r="D46" s="24"/>
      <c r="E46" s="23"/>
      <c r="F46" s="65"/>
      <c r="G46" s="71" t="e">
        <f t="shared" si="2"/>
        <v>#DIV/0!</v>
      </c>
    </row>
    <row r="47" spans="1:7" ht="84.75" hidden="1" customHeight="1">
      <c r="A47" s="2" t="s">
        <v>69</v>
      </c>
      <c r="B47" s="33" t="s">
        <v>70</v>
      </c>
      <c r="C47" s="43">
        <v>0</v>
      </c>
      <c r="D47" s="6"/>
      <c r="E47" s="23"/>
      <c r="F47" s="65"/>
      <c r="G47" s="71" t="e">
        <f t="shared" si="2"/>
        <v>#DIV/0!</v>
      </c>
    </row>
    <row r="48" spans="1:7" ht="120" hidden="1" customHeight="1">
      <c r="A48" s="2" t="s">
        <v>107</v>
      </c>
      <c r="B48" s="33" t="s">
        <v>106</v>
      </c>
      <c r="C48" s="43">
        <v>0</v>
      </c>
      <c r="D48" s="6"/>
      <c r="E48" s="23"/>
      <c r="F48" s="65"/>
      <c r="G48" s="71" t="e">
        <f t="shared" si="2"/>
        <v>#DIV/0!</v>
      </c>
    </row>
    <row r="49" spans="1:7" ht="18.75">
      <c r="A49" s="1" t="s">
        <v>4</v>
      </c>
      <c r="B49" s="32" t="s">
        <v>5</v>
      </c>
      <c r="C49" s="40">
        <f>+C50</f>
        <v>16016.199999999999</v>
      </c>
      <c r="D49" s="40">
        <f t="shared" ref="D49:F49" si="9">+D50</f>
        <v>0</v>
      </c>
      <c r="E49" s="40">
        <f t="shared" si="9"/>
        <v>0</v>
      </c>
      <c r="F49" s="40">
        <f t="shared" si="9"/>
        <v>15982.9</v>
      </c>
      <c r="G49" s="72">
        <f t="shared" si="2"/>
        <v>99.792085513417675</v>
      </c>
    </row>
    <row r="50" spans="1:7" ht="56.25">
      <c r="A50" s="1" t="s">
        <v>44</v>
      </c>
      <c r="B50" s="32" t="s">
        <v>45</v>
      </c>
      <c r="C50" s="40">
        <f>+C51+C58+C56+C91+C93</f>
        <v>16016.199999999999</v>
      </c>
      <c r="D50" s="40">
        <f t="shared" ref="D50:F50" si="10">+D51+D58+D56+D91+D93</f>
        <v>0</v>
      </c>
      <c r="E50" s="40">
        <f t="shared" si="10"/>
        <v>0</v>
      </c>
      <c r="F50" s="40">
        <f t="shared" si="10"/>
        <v>15982.9</v>
      </c>
      <c r="G50" s="72">
        <f t="shared" si="2"/>
        <v>99.792085513417675</v>
      </c>
    </row>
    <row r="51" spans="1:7" ht="37.5">
      <c r="A51" s="1" t="s">
        <v>46</v>
      </c>
      <c r="B51" s="32" t="s">
        <v>81</v>
      </c>
      <c r="C51" s="40">
        <f>+C52+C54+C55</f>
        <v>11274.4</v>
      </c>
      <c r="D51" s="40">
        <f t="shared" ref="D51:F51" si="11">+D52+D54+D55</f>
        <v>0</v>
      </c>
      <c r="E51" s="40">
        <f t="shared" si="11"/>
        <v>0</v>
      </c>
      <c r="F51" s="40">
        <f t="shared" si="11"/>
        <v>11274.4</v>
      </c>
      <c r="G51" s="72">
        <f t="shared" si="2"/>
        <v>100</v>
      </c>
    </row>
    <row r="52" spans="1:7" ht="72" customHeight="1">
      <c r="A52" s="45" t="s">
        <v>47</v>
      </c>
      <c r="B52" s="33" t="s">
        <v>82</v>
      </c>
      <c r="C52" s="43">
        <v>8474.7999999999993</v>
      </c>
      <c r="D52" s="6"/>
      <c r="E52" s="23"/>
      <c r="F52" s="70">
        <v>8474.7999999999993</v>
      </c>
      <c r="G52" s="71">
        <f t="shared" si="2"/>
        <v>100</v>
      </c>
    </row>
    <row r="53" spans="1:7" ht="44.25" hidden="1" customHeight="1">
      <c r="A53" s="45"/>
      <c r="B53" s="33" t="s">
        <v>13</v>
      </c>
      <c r="C53" s="43"/>
      <c r="D53" s="6"/>
      <c r="E53" s="23"/>
      <c r="F53" s="70"/>
      <c r="G53" s="71" t="e">
        <f t="shared" si="2"/>
        <v>#DIV/0!</v>
      </c>
    </row>
    <row r="54" spans="1:7" ht="59.25" customHeight="1">
      <c r="A54" s="45" t="s">
        <v>123</v>
      </c>
      <c r="B54" s="33" t="s">
        <v>124</v>
      </c>
      <c r="C54" s="43">
        <v>1799.6</v>
      </c>
      <c r="D54" s="6"/>
      <c r="E54" s="23"/>
      <c r="F54" s="70">
        <v>1799.6</v>
      </c>
      <c r="G54" s="71">
        <f t="shared" si="2"/>
        <v>100</v>
      </c>
    </row>
    <row r="55" spans="1:7" ht="40.5" customHeight="1">
      <c r="A55" s="45" t="s">
        <v>62</v>
      </c>
      <c r="B55" s="33" t="s">
        <v>63</v>
      </c>
      <c r="C55" s="43">
        <v>1000</v>
      </c>
      <c r="D55" s="6"/>
      <c r="E55" s="23"/>
      <c r="F55" s="70">
        <v>1000</v>
      </c>
      <c r="G55" s="71">
        <f t="shared" si="2"/>
        <v>100</v>
      </c>
    </row>
    <row r="56" spans="1:7" ht="62.25" hidden="1" customHeight="1">
      <c r="A56" s="47" t="s">
        <v>53</v>
      </c>
      <c r="B56" s="32" t="s">
        <v>83</v>
      </c>
      <c r="C56" s="12">
        <f>C57</f>
        <v>0</v>
      </c>
      <c r="D56" s="28"/>
      <c r="E56" s="23"/>
      <c r="F56" s="70"/>
      <c r="G56" s="71" t="e">
        <f t="shared" si="2"/>
        <v>#DIV/0!</v>
      </c>
    </row>
    <row r="57" spans="1:7" ht="66" hidden="1" customHeight="1">
      <c r="A57" s="45" t="s">
        <v>108</v>
      </c>
      <c r="B57" s="33" t="s">
        <v>99</v>
      </c>
      <c r="C57" s="13">
        <v>0</v>
      </c>
      <c r="D57" s="29"/>
      <c r="E57" s="23"/>
      <c r="F57" s="70"/>
      <c r="G57" s="71" t="e">
        <f t="shared" si="2"/>
        <v>#DIV/0!</v>
      </c>
    </row>
    <row r="58" spans="1:7" ht="43.5" customHeight="1">
      <c r="A58" s="47" t="s">
        <v>48</v>
      </c>
      <c r="B58" s="32" t="s">
        <v>84</v>
      </c>
      <c r="C58" s="40">
        <f>+C62+C90</f>
        <v>358.90000000000003</v>
      </c>
      <c r="D58" s="40">
        <f t="shared" ref="D58:F58" si="12">+D62+D90</f>
        <v>0</v>
      </c>
      <c r="E58" s="40">
        <f t="shared" si="12"/>
        <v>0</v>
      </c>
      <c r="F58" s="40">
        <f t="shared" si="12"/>
        <v>298.60000000000002</v>
      </c>
      <c r="G58" s="72">
        <f t="shared" si="2"/>
        <v>83.198662580105875</v>
      </c>
    </row>
    <row r="59" spans="1:7" ht="84" customHeight="1">
      <c r="A59" s="45" t="s">
        <v>87</v>
      </c>
      <c r="B59" s="46" t="s">
        <v>88</v>
      </c>
      <c r="C59" s="43">
        <f>+C62</f>
        <v>3.8</v>
      </c>
      <c r="D59" s="43">
        <f t="shared" ref="D59:F59" si="13">+D62</f>
        <v>0</v>
      </c>
      <c r="E59" s="43">
        <f t="shared" si="13"/>
        <v>0</v>
      </c>
      <c r="F59" s="43">
        <f t="shared" si="13"/>
        <v>3.8</v>
      </c>
      <c r="G59" s="71">
        <f t="shared" si="2"/>
        <v>100</v>
      </c>
    </row>
    <row r="60" spans="1:7" ht="117" hidden="1" customHeight="1">
      <c r="A60" s="49" t="s">
        <v>10</v>
      </c>
      <c r="B60" s="48" t="s">
        <v>12</v>
      </c>
      <c r="C60" s="40"/>
      <c r="D60" s="24"/>
      <c r="E60" s="23"/>
      <c r="F60" s="70"/>
      <c r="G60" s="71" t="e">
        <f t="shared" si="2"/>
        <v>#DIV/0!</v>
      </c>
    </row>
    <row r="61" spans="1:7" ht="100.5" hidden="1" customHeight="1">
      <c r="A61" s="49" t="s">
        <v>11</v>
      </c>
      <c r="B61" s="46" t="s">
        <v>12</v>
      </c>
      <c r="C61" s="43"/>
      <c r="D61" s="6"/>
      <c r="E61" s="23"/>
      <c r="F61" s="70"/>
      <c r="G61" s="71" t="e">
        <f t="shared" si="2"/>
        <v>#DIV/0!</v>
      </c>
    </row>
    <row r="62" spans="1:7" ht="75.599999999999994" customHeight="1">
      <c r="A62" s="45" t="s">
        <v>51</v>
      </c>
      <c r="B62" s="46" t="s">
        <v>116</v>
      </c>
      <c r="C62" s="43">
        <v>3.8</v>
      </c>
      <c r="D62" s="6"/>
      <c r="E62" s="23"/>
      <c r="F62" s="70">
        <v>3.8</v>
      </c>
      <c r="G62" s="71">
        <f t="shared" si="2"/>
        <v>100</v>
      </c>
    </row>
    <row r="63" spans="1:7" ht="18.75" hidden="1">
      <c r="A63" s="47"/>
      <c r="B63" s="46" t="s">
        <v>14</v>
      </c>
      <c r="C63" s="43"/>
      <c r="D63" s="6"/>
      <c r="E63" s="23"/>
      <c r="F63" s="70"/>
      <c r="G63" s="71" t="e">
        <f t="shared" si="2"/>
        <v>#DIV/0!</v>
      </c>
    </row>
    <row r="64" spans="1:7" ht="150" hidden="1">
      <c r="A64" s="45"/>
      <c r="B64" s="46" t="s">
        <v>15</v>
      </c>
      <c r="C64" s="43"/>
      <c r="D64" s="6"/>
      <c r="E64" s="23"/>
      <c r="F64" s="70"/>
      <c r="G64" s="71" t="e">
        <f t="shared" si="2"/>
        <v>#DIV/0!</v>
      </c>
    </row>
    <row r="65" spans="1:7" ht="82.5" hidden="1" customHeight="1">
      <c r="A65" s="45"/>
      <c r="B65" s="46" t="s">
        <v>16</v>
      </c>
      <c r="C65" s="43"/>
      <c r="D65" s="6"/>
      <c r="E65" s="23"/>
      <c r="F65" s="70"/>
      <c r="G65" s="71" t="e">
        <f t="shared" si="2"/>
        <v>#DIV/0!</v>
      </c>
    </row>
    <row r="66" spans="1:7" ht="56.25" hidden="1">
      <c r="A66" s="45"/>
      <c r="B66" s="46" t="s">
        <v>17</v>
      </c>
      <c r="C66" s="43"/>
      <c r="D66" s="6"/>
      <c r="E66" s="23"/>
      <c r="F66" s="70"/>
      <c r="G66" s="71" t="e">
        <f t="shared" si="2"/>
        <v>#DIV/0!</v>
      </c>
    </row>
    <row r="67" spans="1:7" ht="75" hidden="1">
      <c r="A67" s="47"/>
      <c r="B67" s="46" t="s">
        <v>18</v>
      </c>
      <c r="C67" s="43"/>
      <c r="D67" s="6"/>
      <c r="E67" s="23"/>
      <c r="F67" s="70"/>
      <c r="G67" s="71" t="e">
        <f t="shared" si="2"/>
        <v>#DIV/0!</v>
      </c>
    </row>
    <row r="68" spans="1:7" ht="112.5" hidden="1">
      <c r="A68" s="45"/>
      <c r="B68" s="46" t="s">
        <v>19</v>
      </c>
      <c r="C68" s="43"/>
      <c r="D68" s="6"/>
      <c r="E68" s="23"/>
      <c r="F68" s="70"/>
      <c r="G68" s="71" t="e">
        <f t="shared" si="2"/>
        <v>#DIV/0!</v>
      </c>
    </row>
    <row r="69" spans="1:7" ht="206.25" hidden="1">
      <c r="A69" s="45"/>
      <c r="B69" s="46" t="s">
        <v>20</v>
      </c>
      <c r="C69" s="43"/>
      <c r="D69" s="6"/>
      <c r="E69" s="23"/>
      <c r="F69" s="70"/>
      <c r="G69" s="71" t="e">
        <f t="shared" si="2"/>
        <v>#DIV/0!</v>
      </c>
    </row>
    <row r="70" spans="1:7" ht="56.25" hidden="1">
      <c r="A70" s="45"/>
      <c r="B70" s="46" t="s">
        <v>21</v>
      </c>
      <c r="C70" s="43"/>
      <c r="D70" s="6"/>
      <c r="E70" s="23"/>
      <c r="F70" s="70"/>
      <c r="G70" s="71" t="e">
        <f t="shared" si="2"/>
        <v>#DIV/0!</v>
      </c>
    </row>
    <row r="71" spans="1:7" ht="99" hidden="1" customHeight="1">
      <c r="A71" s="45"/>
      <c r="B71" s="46" t="s">
        <v>22</v>
      </c>
      <c r="C71" s="43"/>
      <c r="D71" s="6"/>
      <c r="E71" s="23"/>
      <c r="F71" s="70"/>
      <c r="G71" s="71" t="e">
        <f t="shared" si="2"/>
        <v>#DIV/0!</v>
      </c>
    </row>
    <row r="72" spans="1:7" ht="205.5" hidden="1" customHeight="1">
      <c r="A72" s="45"/>
      <c r="B72" s="46" t="s">
        <v>23</v>
      </c>
      <c r="C72" s="43"/>
      <c r="D72" s="6"/>
      <c r="E72" s="23"/>
      <c r="F72" s="70"/>
      <c r="G72" s="71" t="e">
        <f t="shared" si="2"/>
        <v>#DIV/0!</v>
      </c>
    </row>
    <row r="73" spans="1:7" ht="166.5" hidden="1" customHeight="1">
      <c r="A73" s="45"/>
      <c r="B73" s="46" t="s">
        <v>24</v>
      </c>
      <c r="C73" s="43"/>
      <c r="D73" s="6"/>
      <c r="E73" s="23"/>
      <c r="F73" s="70"/>
      <c r="G73" s="71" t="e">
        <f t="shared" si="2"/>
        <v>#DIV/0!</v>
      </c>
    </row>
    <row r="74" spans="1:7" ht="112.5" hidden="1">
      <c r="A74" s="45"/>
      <c r="B74" s="46" t="s">
        <v>33</v>
      </c>
      <c r="C74" s="43"/>
      <c r="D74" s="6"/>
      <c r="E74" s="23"/>
      <c r="F74" s="70"/>
      <c r="G74" s="71" t="e">
        <f t="shared" si="2"/>
        <v>#DIV/0!</v>
      </c>
    </row>
    <row r="75" spans="1:7" ht="133.5" hidden="1" customHeight="1">
      <c r="A75" s="45"/>
      <c r="B75" s="46" t="s">
        <v>25</v>
      </c>
      <c r="C75" s="43"/>
      <c r="D75" s="6"/>
      <c r="E75" s="23"/>
      <c r="F75" s="70"/>
      <c r="G75" s="71" t="e">
        <f t="shared" si="2"/>
        <v>#DIV/0!</v>
      </c>
    </row>
    <row r="76" spans="1:7" ht="55.5" hidden="1" customHeight="1">
      <c r="A76" s="45"/>
      <c r="B76" s="50" t="s">
        <v>26</v>
      </c>
      <c r="C76" s="43"/>
      <c r="D76" s="6"/>
      <c r="E76" s="23"/>
      <c r="F76" s="70"/>
      <c r="G76" s="71" t="e">
        <f t="shared" si="2"/>
        <v>#DIV/0!</v>
      </c>
    </row>
    <row r="77" spans="1:7" ht="0.75" hidden="1" customHeight="1">
      <c r="A77" s="45"/>
      <c r="B77" s="46"/>
      <c r="C77" s="43"/>
      <c r="D77" s="6"/>
      <c r="E77" s="23"/>
      <c r="F77" s="70"/>
      <c r="G77" s="71" t="e">
        <f t="shared" si="2"/>
        <v>#DIV/0!</v>
      </c>
    </row>
    <row r="78" spans="1:7" ht="112.5" hidden="1">
      <c r="A78" s="45"/>
      <c r="B78" s="50" t="s">
        <v>27</v>
      </c>
      <c r="C78" s="43"/>
      <c r="D78" s="6"/>
      <c r="E78" s="23"/>
      <c r="F78" s="70"/>
      <c r="G78" s="71" t="e">
        <f t="shared" si="2"/>
        <v>#DIV/0!</v>
      </c>
    </row>
    <row r="79" spans="1:7" ht="93.75" hidden="1">
      <c r="A79" s="45"/>
      <c r="B79" s="50" t="s">
        <v>28</v>
      </c>
      <c r="C79" s="43"/>
      <c r="D79" s="6"/>
      <c r="E79" s="23"/>
      <c r="F79" s="70"/>
      <c r="G79" s="71" t="e">
        <f t="shared" si="2"/>
        <v>#DIV/0!</v>
      </c>
    </row>
    <row r="80" spans="1:7" ht="75" hidden="1">
      <c r="A80" s="45"/>
      <c r="B80" s="50" t="s">
        <v>29</v>
      </c>
      <c r="C80" s="43"/>
      <c r="D80" s="6"/>
      <c r="E80" s="23"/>
      <c r="F80" s="70"/>
      <c r="G80" s="71" t="e">
        <f t="shared" si="2"/>
        <v>#DIV/0!</v>
      </c>
    </row>
    <row r="81" spans="1:7" ht="93.75" hidden="1">
      <c r="A81" s="45"/>
      <c r="B81" s="50" t="s">
        <v>30</v>
      </c>
      <c r="C81" s="43"/>
      <c r="D81" s="6"/>
      <c r="E81" s="23"/>
      <c r="F81" s="70"/>
      <c r="G81" s="71" t="e">
        <f t="shared" si="2"/>
        <v>#DIV/0!</v>
      </c>
    </row>
    <row r="82" spans="1:7" ht="93.75" hidden="1">
      <c r="A82" s="45"/>
      <c r="B82" s="51" t="s">
        <v>31</v>
      </c>
      <c r="C82" s="43"/>
      <c r="D82" s="6"/>
      <c r="E82" s="23"/>
      <c r="F82" s="70"/>
      <c r="G82" s="71" t="e">
        <f t="shared" si="2"/>
        <v>#DIV/0!</v>
      </c>
    </row>
    <row r="83" spans="1:7" ht="75" hidden="1">
      <c r="A83" s="45"/>
      <c r="B83" s="51" t="s">
        <v>32</v>
      </c>
      <c r="C83" s="43"/>
      <c r="D83" s="6"/>
      <c r="E83" s="23"/>
      <c r="F83" s="70"/>
      <c r="G83" s="71" t="e">
        <f t="shared" si="2"/>
        <v>#DIV/0!</v>
      </c>
    </row>
    <row r="84" spans="1:7" ht="93.75" hidden="1">
      <c r="A84" s="45"/>
      <c r="B84" s="51" t="s">
        <v>34</v>
      </c>
      <c r="C84" s="43"/>
      <c r="D84" s="6"/>
      <c r="E84" s="23"/>
      <c r="F84" s="70"/>
      <c r="G84" s="71" t="e">
        <f t="shared" si="2"/>
        <v>#DIV/0!</v>
      </c>
    </row>
    <row r="85" spans="1:7" ht="243.75" hidden="1">
      <c r="A85" s="47" t="s">
        <v>6</v>
      </c>
      <c r="B85" s="52" t="s">
        <v>7</v>
      </c>
      <c r="C85" s="40"/>
      <c r="D85" s="24"/>
      <c r="E85" s="23"/>
      <c r="F85" s="70"/>
      <c r="G85" s="71" t="e">
        <f t="shared" si="2"/>
        <v>#DIV/0!</v>
      </c>
    </row>
    <row r="86" spans="1:7" ht="225" hidden="1">
      <c r="A86" s="45" t="s">
        <v>8</v>
      </c>
      <c r="B86" s="51" t="s">
        <v>9</v>
      </c>
      <c r="C86" s="43"/>
      <c r="D86" s="6"/>
      <c r="E86" s="23"/>
      <c r="F86" s="70"/>
      <c r="G86" s="71" t="e">
        <f t="shared" si="2"/>
        <v>#DIV/0!</v>
      </c>
    </row>
    <row r="87" spans="1:7" ht="37.5" hidden="1">
      <c r="A87" s="45"/>
      <c r="B87" s="51" t="s">
        <v>35</v>
      </c>
      <c r="C87" s="43"/>
      <c r="D87" s="6"/>
      <c r="E87" s="23"/>
      <c r="F87" s="70"/>
      <c r="G87" s="71" t="e">
        <f t="shared" ref="G87:G95" si="14">F87*100/C87</f>
        <v>#DIV/0!</v>
      </c>
    </row>
    <row r="88" spans="1:7" ht="93.75" hidden="1">
      <c r="A88" s="45"/>
      <c r="B88" s="51" t="s">
        <v>36</v>
      </c>
      <c r="C88" s="43"/>
      <c r="D88" s="6"/>
      <c r="E88" s="23"/>
      <c r="F88" s="70"/>
      <c r="G88" s="71" t="e">
        <f t="shared" si="14"/>
        <v>#DIV/0!</v>
      </c>
    </row>
    <row r="89" spans="1:7" ht="75">
      <c r="A89" s="45" t="s">
        <v>49</v>
      </c>
      <c r="B89" s="51" t="s">
        <v>85</v>
      </c>
      <c r="C89" s="43">
        <f>C90</f>
        <v>355.1</v>
      </c>
      <c r="D89" s="43">
        <f t="shared" ref="D89:F89" si="15">D90</f>
        <v>0</v>
      </c>
      <c r="E89" s="43">
        <f t="shared" si="15"/>
        <v>0</v>
      </c>
      <c r="F89" s="43">
        <f t="shared" si="15"/>
        <v>294.8</v>
      </c>
      <c r="G89" s="71">
        <f t="shared" si="14"/>
        <v>83.018867924528294</v>
      </c>
    </row>
    <row r="90" spans="1:7" ht="59.25" customHeight="1">
      <c r="A90" s="45" t="s">
        <v>50</v>
      </c>
      <c r="B90" s="46" t="s">
        <v>86</v>
      </c>
      <c r="C90" s="43">
        <v>355.1</v>
      </c>
      <c r="D90" s="6"/>
      <c r="E90" s="23"/>
      <c r="F90" s="70">
        <v>294.8</v>
      </c>
      <c r="G90" s="71">
        <f t="shared" si="14"/>
        <v>83.018867924528294</v>
      </c>
    </row>
    <row r="91" spans="1:7" ht="18.75">
      <c r="A91" s="47" t="s">
        <v>109</v>
      </c>
      <c r="B91" s="48" t="s">
        <v>112</v>
      </c>
      <c r="C91" s="40">
        <f>C92</f>
        <v>4352.8999999999996</v>
      </c>
      <c r="D91" s="40">
        <f t="shared" ref="D91:F91" si="16">D92</f>
        <v>0</v>
      </c>
      <c r="E91" s="40">
        <f t="shared" si="16"/>
        <v>0</v>
      </c>
      <c r="F91" s="40">
        <f t="shared" si="16"/>
        <v>4352.8999999999996</v>
      </c>
      <c r="G91" s="72">
        <f t="shared" si="14"/>
        <v>100</v>
      </c>
    </row>
    <row r="92" spans="1:7" ht="37.5">
      <c r="A92" s="45" t="s">
        <v>110</v>
      </c>
      <c r="B92" s="46" t="s">
        <v>111</v>
      </c>
      <c r="C92" s="43">
        <v>4352.8999999999996</v>
      </c>
      <c r="D92" s="6"/>
      <c r="E92" s="23"/>
      <c r="F92" s="70">
        <v>4352.8999999999996</v>
      </c>
      <c r="G92" s="71">
        <f t="shared" si="14"/>
        <v>100</v>
      </c>
    </row>
    <row r="93" spans="1:7" ht="18.75">
      <c r="A93" s="47" t="s">
        <v>125</v>
      </c>
      <c r="B93" s="48" t="s">
        <v>126</v>
      </c>
      <c r="C93" s="40">
        <f>C94</f>
        <v>30</v>
      </c>
      <c r="D93" s="40">
        <f t="shared" ref="D93:F93" si="17">D94</f>
        <v>0</v>
      </c>
      <c r="E93" s="40">
        <f t="shared" si="17"/>
        <v>0</v>
      </c>
      <c r="F93" s="40">
        <f t="shared" si="17"/>
        <v>57</v>
      </c>
      <c r="G93" s="72">
        <f t="shared" si="14"/>
        <v>190</v>
      </c>
    </row>
    <row r="94" spans="1:7" ht="37.5">
      <c r="A94" s="45" t="s">
        <v>127</v>
      </c>
      <c r="B94" s="46" t="s">
        <v>128</v>
      </c>
      <c r="C94" s="43">
        <v>30</v>
      </c>
      <c r="D94" s="6"/>
      <c r="E94" s="23"/>
      <c r="F94" s="70">
        <v>57</v>
      </c>
      <c r="G94" s="71">
        <f t="shared" si="14"/>
        <v>190</v>
      </c>
    </row>
    <row r="95" spans="1:7" ht="18.75">
      <c r="A95" s="47"/>
      <c r="B95" s="32" t="s">
        <v>37</v>
      </c>
      <c r="C95" s="4">
        <f>+C22+C49</f>
        <v>44933.7</v>
      </c>
      <c r="D95" s="4">
        <f t="shared" ref="D95:F95" si="18">+D22+D49</f>
        <v>0</v>
      </c>
      <c r="E95" s="4">
        <f t="shared" si="18"/>
        <v>0</v>
      </c>
      <c r="F95" s="4">
        <f t="shared" si="18"/>
        <v>46962.7</v>
      </c>
      <c r="G95" s="72">
        <f t="shared" si="14"/>
        <v>104.51554178712192</v>
      </c>
    </row>
    <row r="96" spans="1:7" ht="40.5" customHeight="1">
      <c r="A96" s="8"/>
      <c r="B96" s="15"/>
      <c r="C96" s="6"/>
    </row>
    <row r="97" spans="1:4" ht="18" customHeight="1">
      <c r="A97" s="62" t="s">
        <v>54</v>
      </c>
      <c r="B97" s="63"/>
      <c r="C97" s="63"/>
    </row>
    <row r="98" spans="1:4" ht="17.25" customHeight="1">
      <c r="A98" s="62" t="s">
        <v>113</v>
      </c>
      <c r="B98" s="63"/>
      <c r="C98" s="63"/>
    </row>
    <row r="99" spans="1:4" ht="16.5" customHeight="1">
      <c r="A99" s="61" t="s">
        <v>114</v>
      </c>
      <c r="B99" s="61"/>
      <c r="C99" s="61"/>
      <c r="D99" s="18" t="s">
        <v>71</v>
      </c>
    </row>
    <row r="100" spans="1:4" s="3" customFormat="1" ht="18" customHeight="1">
      <c r="A100" s="57"/>
      <c r="B100" s="58"/>
      <c r="C100" s="58"/>
    </row>
  </sheetData>
  <mergeCells count="14">
    <mergeCell ref="C12:F12"/>
    <mergeCell ref="C13:F13"/>
    <mergeCell ref="A100:C100"/>
    <mergeCell ref="A17:E17"/>
    <mergeCell ref="D18:E18"/>
    <mergeCell ref="A99:C99"/>
    <mergeCell ref="A97:C97"/>
    <mergeCell ref="A98:C98"/>
    <mergeCell ref="C6:F6"/>
    <mergeCell ref="C7:F7"/>
    <mergeCell ref="C8:F8"/>
    <mergeCell ref="C9:F9"/>
    <mergeCell ref="C10:F10"/>
    <mergeCell ref="C11:F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2025-01-28T11:43:17Z</dcterms:modified>
</cp:coreProperties>
</file>